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0" yWindow="-120" windowWidth="20640" windowHeight="11760"/>
  </bookViews>
  <sheets>
    <sheet name="COMPARATIVO" sheetId="2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4" i="2"/>
  <c r="H14" i="2"/>
  <c r="H16" i="2"/>
  <c r="H18" i="2"/>
  <c r="D18" i="2"/>
</calcChain>
</file>

<file path=xl/sharedStrings.xml><?xml version="1.0" encoding="utf-8"?>
<sst xmlns="http://schemas.openxmlformats.org/spreadsheetml/2006/main" count="15" uniqueCount="12">
  <si>
    <t>VALOR DO CONSÓRCIO:</t>
  </si>
  <si>
    <t>VALOR DO FINANCIAMENTO:</t>
  </si>
  <si>
    <t>VALOR DA PARCELA NORMAL:</t>
  </si>
  <si>
    <t>VALOR DA PARCELA:</t>
  </si>
  <si>
    <t>PRAZO:</t>
  </si>
  <si>
    <t>TOTAL PAGO NO FINAL DO PLANO:</t>
  </si>
  <si>
    <t xml:space="preserve">CONSÓRCIO </t>
  </si>
  <si>
    <t>FINANCIAMENTO</t>
  </si>
  <si>
    <t>TAXA DE JUROS MENSAL (CET)</t>
  </si>
  <si>
    <t xml:space="preserve">CUSTO DA OPERAÇÃO: </t>
  </si>
  <si>
    <t xml:space="preserve">                  COMPARATIVO FINANCEIRO</t>
  </si>
  <si>
    <t>TAXA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</si>
</sst>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* #,##0.00_-;\-&quot;R$&quot;* #,##0.00_-;_-&quot;R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164" fontId="3" fillId="0" borderId="0" xfId="1" applyFont="1" applyFill="1" applyBorder="1" applyAlignment="1">
      <alignment horizontal="center" vertical="center"/>
    </xf>
    <xf numFmtId="164" fontId="2" fillId="3" borderId="0" xfId="1" applyFont="1" applyFill="1" applyBorder="1" applyAlignment="1" applyProtection="1">
      <alignment horizontal="center" vertical="center"/>
      <protection locked="0"/>
    </xf>
    <xf numFmtId="9" fontId="2" fillId="3" borderId="0" xfId="2" applyFont="1" applyFill="1" applyBorder="1" applyAlignment="1" applyProtection="1">
      <alignment horizontal="center" vertical="center"/>
      <protection locked="0"/>
    </xf>
    <xf numFmtId="0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4" fillId="3" borderId="0" xfId="1" applyFont="1" applyFill="1" applyBorder="1" applyAlignment="1" applyProtection="1">
      <alignment horizontal="center" vertical="center"/>
      <protection locked="0"/>
    </xf>
    <xf numFmtId="164" fontId="4" fillId="3" borderId="0" xfId="1" applyFont="1" applyFill="1" applyBorder="1" applyAlignment="1" applyProtection="1">
      <alignment vertical="center"/>
      <protection locked="0"/>
    </xf>
    <xf numFmtId="10" fontId="4" fillId="3" borderId="0" xfId="2" applyNumberFormat="1" applyFont="1" applyFill="1" applyBorder="1" applyAlignment="1" applyProtection="1">
      <alignment horizontal="center"/>
      <protection locked="0"/>
    </xf>
    <xf numFmtId="0" fontId="4" fillId="3" borderId="0" xfId="1" applyNumberFormat="1" applyFont="1" applyFill="1" applyBorder="1" applyAlignment="1" applyProtection="1">
      <alignment horizontal="center"/>
      <protection locked="0"/>
    </xf>
    <xf numFmtId="164" fontId="2" fillId="3" borderId="0" xfId="1" applyFont="1" applyFill="1" applyBorder="1" applyAlignment="1" applyProtection="1">
      <alignment horizontal="center"/>
      <protection locked="0"/>
    </xf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180975</xdr:rowOff>
    </xdr:from>
    <xdr:to>
      <xdr:col>4</xdr:col>
      <xdr:colOff>0</xdr:colOff>
      <xdr:row>16</xdr:row>
      <xdr:rowOff>9525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xmlns="" id="{21AF0207-2886-4EBF-A99A-2BC8AFE58577}"/>
            </a:ext>
          </a:extLst>
        </xdr:cNvPr>
        <xdr:cNvSpPr/>
      </xdr:nvSpPr>
      <xdr:spPr>
        <a:xfrm>
          <a:off x="2390775" y="2800350"/>
          <a:ext cx="981075" cy="2095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0</xdr:colOff>
      <xdr:row>16</xdr:row>
      <xdr:rowOff>180975</xdr:rowOff>
    </xdr:from>
    <xdr:to>
      <xdr:col>3</xdr:col>
      <xdr:colOff>1019175</xdr:colOff>
      <xdr:row>18</xdr:row>
      <xdr:rowOff>9525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xmlns="" id="{F62B683D-24C1-4C6D-B585-A0277B73F6D2}"/>
            </a:ext>
          </a:extLst>
        </xdr:cNvPr>
        <xdr:cNvSpPr/>
      </xdr:nvSpPr>
      <xdr:spPr>
        <a:xfrm>
          <a:off x="2390775" y="3181350"/>
          <a:ext cx="1019175" cy="2095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0</xdr:colOff>
      <xdr:row>16</xdr:row>
      <xdr:rowOff>180975</xdr:rowOff>
    </xdr:from>
    <xdr:to>
      <xdr:col>8</xdr:col>
      <xdr:colOff>0</xdr:colOff>
      <xdr:row>18</xdr:row>
      <xdr:rowOff>9525</xdr:rowOff>
    </xdr:to>
    <xdr:sp macro="" textlink="">
      <xdr:nvSpPr>
        <xdr:cNvPr id="9" name="Retângulo: Cantos Arredondados 8">
          <a:extLst>
            <a:ext uri="{FF2B5EF4-FFF2-40B4-BE49-F238E27FC236}">
              <a16:creationId xmlns:a16="http://schemas.microsoft.com/office/drawing/2014/main" xmlns="" id="{F2457D45-6278-4F1F-8298-13CB116493D9}"/>
            </a:ext>
          </a:extLst>
        </xdr:cNvPr>
        <xdr:cNvSpPr/>
      </xdr:nvSpPr>
      <xdr:spPr>
        <a:xfrm>
          <a:off x="6010275" y="3181350"/>
          <a:ext cx="981075" cy="2095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2095500</xdr:colOff>
      <xdr:row>14</xdr:row>
      <xdr:rowOff>180975</xdr:rowOff>
    </xdr:from>
    <xdr:to>
      <xdr:col>7</xdr:col>
      <xdr:colOff>971550</xdr:colOff>
      <xdr:row>16</xdr:row>
      <xdr:rowOff>9525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xmlns="" id="{A52B66D0-479E-4D12-B7EF-7D2E731872B2}"/>
            </a:ext>
          </a:extLst>
        </xdr:cNvPr>
        <xdr:cNvSpPr/>
      </xdr:nvSpPr>
      <xdr:spPr>
        <a:xfrm>
          <a:off x="6000750" y="2800350"/>
          <a:ext cx="981075" cy="2095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6</xdr:col>
      <xdr:colOff>1671205</xdr:colOff>
      <xdr:row>1</xdr:row>
      <xdr:rowOff>0</xdr:rowOff>
    </xdr:from>
    <xdr:to>
      <xdr:col>8</xdr:col>
      <xdr:colOff>229467</xdr:colOff>
      <xdr:row>4</xdr:row>
      <xdr:rowOff>148936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6455" y="34636"/>
          <a:ext cx="1640898" cy="63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showGridLines="0" showRowColHeaders="0" tabSelected="1" zoomScale="110" zoomScaleNormal="110" workbookViewId="0">
      <selection activeCell="K4" sqref="K4"/>
    </sheetView>
  </sheetViews>
  <sheetFormatPr defaultRowHeight="15" x14ac:dyDescent="0.25"/>
  <cols>
    <col min="1" max="1" width="3" customWidth="1"/>
    <col min="2" max="2" width="3.7109375" customWidth="1"/>
    <col min="3" max="3" width="29.140625" customWidth="1"/>
    <col min="4" max="4" width="14.7109375" customWidth="1"/>
    <col min="5" max="5" width="3.7109375" customWidth="1"/>
    <col min="6" max="6" width="4.28515625" customWidth="1"/>
    <col min="7" max="7" width="31.5703125" bestFit="1" customWidth="1"/>
    <col min="8" max="8" width="14.7109375" customWidth="1"/>
    <col min="9" max="9" width="4.5703125" customWidth="1"/>
  </cols>
  <sheetData>
    <row r="1" spans="2:10" ht="3" customHeight="1" x14ac:dyDescent="0.2">
      <c r="B1" s="1"/>
      <c r="C1" s="1"/>
      <c r="D1" s="1"/>
      <c r="E1" s="1"/>
      <c r="F1" s="1"/>
      <c r="G1" s="1"/>
      <c r="H1" s="1"/>
      <c r="I1" s="1"/>
    </row>
    <row r="2" spans="2:10" ht="8.25" customHeight="1" x14ac:dyDescent="0.25">
      <c r="B2" s="1"/>
      <c r="C2" s="23" t="s">
        <v>10</v>
      </c>
      <c r="D2" s="23"/>
      <c r="E2" s="23"/>
      <c r="F2" s="23"/>
      <c r="G2" s="23"/>
      <c r="H2" s="1"/>
      <c r="I2" s="1"/>
    </row>
    <row r="3" spans="2:10" ht="15" customHeight="1" x14ac:dyDescent="0.25">
      <c r="B3" s="1"/>
      <c r="C3" s="23"/>
      <c r="D3" s="23"/>
      <c r="E3" s="23"/>
      <c r="F3" s="23"/>
      <c r="G3" s="23"/>
      <c r="H3" s="1"/>
      <c r="I3" s="1"/>
    </row>
    <row r="4" spans="2:10" ht="15" customHeight="1" x14ac:dyDescent="0.25">
      <c r="B4" s="1"/>
      <c r="C4" s="23"/>
      <c r="D4" s="23"/>
      <c r="E4" s="23"/>
      <c r="F4" s="23"/>
      <c r="G4" s="23"/>
      <c r="H4" s="1"/>
      <c r="I4" s="1"/>
    </row>
    <row r="5" spans="2:10" x14ac:dyDescent="0.2">
      <c r="B5" s="1"/>
      <c r="C5" s="1"/>
      <c r="D5" s="1"/>
      <c r="E5" s="1"/>
      <c r="F5" s="1"/>
      <c r="G5" s="1"/>
      <c r="H5" s="1"/>
      <c r="I5" s="1"/>
    </row>
    <row r="6" spans="2:10" x14ac:dyDescent="0.25">
      <c r="B6" s="22" t="s">
        <v>6</v>
      </c>
      <c r="C6" s="22"/>
      <c r="D6" s="22"/>
      <c r="E6" s="22"/>
      <c r="F6" s="22" t="s">
        <v>7</v>
      </c>
      <c r="G6" s="22"/>
      <c r="H6" s="22"/>
      <c r="I6" s="22"/>
    </row>
    <row r="7" spans="2:10" x14ac:dyDescent="0.2">
      <c r="B7" s="11"/>
      <c r="C7" s="11"/>
      <c r="D7" s="11"/>
      <c r="E7" s="11"/>
      <c r="F7" s="11"/>
      <c r="G7" s="12"/>
      <c r="H7" s="12"/>
      <c r="I7" s="12"/>
    </row>
    <row r="8" spans="2:10" x14ac:dyDescent="0.25">
      <c r="B8" s="11"/>
      <c r="C8" s="13" t="s">
        <v>0</v>
      </c>
      <c r="D8" s="3">
        <v>50000</v>
      </c>
      <c r="E8" s="11"/>
      <c r="F8" s="11"/>
      <c r="G8" s="15" t="s">
        <v>1</v>
      </c>
      <c r="H8" s="7">
        <v>35000</v>
      </c>
      <c r="I8" s="12"/>
    </row>
    <row r="9" spans="2:10" x14ac:dyDescent="0.2">
      <c r="B9" s="11"/>
      <c r="C9" s="14"/>
      <c r="D9" s="16"/>
      <c r="E9" s="16"/>
      <c r="F9" s="11"/>
      <c r="G9" s="12"/>
      <c r="H9" s="12"/>
      <c r="I9" s="12"/>
      <c r="J9" s="20"/>
    </row>
    <row r="10" spans="2:10" x14ac:dyDescent="0.2">
      <c r="B10" s="11"/>
      <c r="C10" s="15" t="s">
        <v>11</v>
      </c>
      <c r="D10" s="4">
        <v>0.15</v>
      </c>
      <c r="E10" s="11"/>
      <c r="F10" s="11"/>
      <c r="G10" s="15" t="s">
        <v>8</v>
      </c>
      <c r="H10" s="8">
        <v>1.95E-2</v>
      </c>
      <c r="I10" s="12"/>
    </row>
    <row r="11" spans="2:10" x14ac:dyDescent="0.2">
      <c r="B11" s="11"/>
      <c r="C11" s="13"/>
      <c r="D11" s="16"/>
      <c r="E11" s="16"/>
      <c r="F11" s="16"/>
      <c r="G11" s="11"/>
      <c r="H11" s="12"/>
      <c r="I11" s="12"/>
      <c r="J11" s="20"/>
    </row>
    <row r="12" spans="2:10" x14ac:dyDescent="0.2">
      <c r="B12" s="11"/>
      <c r="C12" s="13" t="s">
        <v>4</v>
      </c>
      <c r="D12" s="5">
        <v>80</v>
      </c>
      <c r="E12" s="11"/>
      <c r="F12" s="11"/>
      <c r="G12" s="13" t="s">
        <v>4</v>
      </c>
      <c r="H12" s="9">
        <v>48</v>
      </c>
      <c r="I12" s="12"/>
    </row>
    <row r="13" spans="2:10" x14ac:dyDescent="0.2">
      <c r="B13" s="11"/>
      <c r="C13" s="13"/>
      <c r="D13" s="21"/>
      <c r="E13" s="17"/>
      <c r="F13" s="17"/>
      <c r="G13" s="17"/>
      <c r="H13" s="17"/>
      <c r="I13" s="12"/>
    </row>
    <row r="14" spans="2:10" x14ac:dyDescent="0.2">
      <c r="B14" s="11"/>
      <c r="C14" s="13" t="s">
        <v>2</v>
      </c>
      <c r="D14" s="6">
        <f>D16/D12</f>
        <v>718.75</v>
      </c>
      <c r="E14" s="11"/>
      <c r="F14" s="11"/>
      <c r="G14" s="13" t="s">
        <v>3</v>
      </c>
      <c r="H14" s="10">
        <f>PMT(H10,H12,-H8,,0)</f>
        <v>1129.4858055993552</v>
      </c>
      <c r="I14" s="12"/>
    </row>
    <row r="15" spans="2:10" x14ac:dyDescent="0.2">
      <c r="B15" s="11"/>
      <c r="C15" s="13"/>
      <c r="D15" s="17"/>
      <c r="E15" s="17"/>
      <c r="F15" s="17"/>
      <c r="G15" s="11"/>
      <c r="H15" s="12"/>
      <c r="I15" s="12"/>
    </row>
    <row r="16" spans="2:10" x14ac:dyDescent="0.2">
      <c r="B16" s="11"/>
      <c r="C16" s="15" t="s">
        <v>5</v>
      </c>
      <c r="D16" s="2">
        <f>D8+(D10*D8)</f>
        <v>57500</v>
      </c>
      <c r="E16" s="11"/>
      <c r="F16" s="18"/>
      <c r="G16" s="18" t="s">
        <v>5</v>
      </c>
      <c r="H16" s="2">
        <f>H14*H12</f>
        <v>54215.318668769047</v>
      </c>
      <c r="I16" s="12"/>
    </row>
    <row r="17" spans="2:10" x14ac:dyDescent="0.2">
      <c r="B17" s="11"/>
      <c r="C17" s="15"/>
      <c r="D17" s="15"/>
      <c r="E17" s="11"/>
      <c r="F17" s="18"/>
      <c r="G17" s="11"/>
      <c r="H17" s="15"/>
      <c r="I17" s="12"/>
    </row>
    <row r="18" spans="2:10" x14ac:dyDescent="0.25">
      <c r="B18" s="11"/>
      <c r="C18" s="15" t="s">
        <v>9</v>
      </c>
      <c r="D18" s="2">
        <f>D16-D8</f>
        <v>7500</v>
      </c>
      <c r="E18" s="11"/>
      <c r="F18" s="18"/>
      <c r="G18" s="15" t="s">
        <v>9</v>
      </c>
      <c r="H18" s="2">
        <f>H16-H8</f>
        <v>19215.318668769047</v>
      </c>
      <c r="I18" s="12"/>
    </row>
    <row r="19" spans="2:10" x14ac:dyDescent="0.2">
      <c r="B19" s="11"/>
      <c r="C19" s="13"/>
      <c r="D19" s="17"/>
      <c r="E19" s="17"/>
      <c r="F19" s="17"/>
      <c r="G19" s="19"/>
      <c r="H19" s="12"/>
      <c r="I19" s="12"/>
      <c r="J19" s="20"/>
    </row>
  </sheetData>
  <sheetProtection selectLockedCells="1"/>
  <mergeCells count="3">
    <mergeCell ref="B6:E6"/>
    <mergeCell ref="F6:I6"/>
    <mergeCell ref="C2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danilo.silva</dc:creator>
  <cp:lastModifiedBy>PC4</cp:lastModifiedBy>
  <dcterms:created xsi:type="dcterms:W3CDTF">2017-10-06T19:32:31Z</dcterms:created>
  <dcterms:modified xsi:type="dcterms:W3CDTF">2023-09-21T16:18:42Z</dcterms:modified>
</cp:coreProperties>
</file>